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465" windowWidth="20730" windowHeight="11760" activeTab="1"/>
  </bookViews>
  <sheets>
    <sheet name="exploitatie 2023" sheetId="1" r:id="rId1"/>
    <sheet name="balans 2023" sheetId="2" r:id="rId2"/>
    <sheet name="Blad3" sheetId="3" r:id="rId3"/>
  </sheet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3" i="2" l="1"/>
  <c r="B23" i="2"/>
  <c r="B30" i="2"/>
  <c r="B16" i="2"/>
  <c r="D29" i="1"/>
  <c r="D32" i="1"/>
  <c r="D19" i="1"/>
  <c r="D35" i="1"/>
  <c r="C19" i="1"/>
  <c r="C32" i="1"/>
  <c r="C35" i="1"/>
  <c r="B26" i="1"/>
  <c r="B29" i="1"/>
  <c r="B14" i="1"/>
  <c r="D30" i="2"/>
  <c r="D16" i="2"/>
  <c r="F19" i="1"/>
  <c r="F32" i="1"/>
  <c r="F35" i="1"/>
  <c r="B19" i="1"/>
  <c r="B32" i="1"/>
  <c r="B35" i="1"/>
</calcChain>
</file>

<file path=xl/sharedStrings.xml><?xml version="1.0" encoding="utf-8"?>
<sst xmlns="http://schemas.openxmlformats.org/spreadsheetml/2006/main" count="51" uniqueCount="32">
  <si>
    <t>BATEN</t>
  </si>
  <si>
    <t>Collecten</t>
  </si>
  <si>
    <t>Bijdragen</t>
  </si>
  <si>
    <t>Rente</t>
  </si>
  <si>
    <t>Diversen</t>
  </si>
  <si>
    <t>totaal</t>
  </si>
  <si>
    <t>LASTEN</t>
  </si>
  <si>
    <t>Ondersteuning</t>
  </si>
  <si>
    <t>Giften aan instellingen</t>
  </si>
  <si>
    <t>Bijdrage PKN (landelijk)</t>
  </si>
  <si>
    <t>SALDO</t>
  </si>
  <si>
    <t>rekening</t>
  </si>
  <si>
    <t>begroting</t>
  </si>
  <si>
    <t>_______</t>
  </si>
  <si>
    <t xml:space="preserve">Diaconie DoReJo  </t>
  </si>
  <si>
    <t>ACTIVA</t>
  </si>
  <si>
    <t>Beleggingen Oikocredit</t>
  </si>
  <si>
    <t>Geldmiddelen</t>
  </si>
  <si>
    <t>Vorderingen</t>
  </si>
  <si>
    <t>Totaal activa</t>
  </si>
  <si>
    <t>PASSIVA</t>
  </si>
  <si>
    <t>Reservefonds</t>
  </si>
  <si>
    <t>Te betalen</t>
  </si>
  <si>
    <t>Totaal passiva</t>
  </si>
  <si>
    <t>Bestemde reserve</t>
  </si>
  <si>
    <t xml:space="preserve">                    - </t>
  </si>
  <si>
    <t>Kerstuitgaven/maaltijden</t>
  </si>
  <si>
    <t>31-12-2022</t>
  </si>
  <si>
    <t>concept</t>
  </si>
  <si>
    <t>Exploitatie 2023        /         Begroting 2024</t>
  </si>
  <si>
    <t>31-12-2023</t>
  </si>
  <si>
    <t>BALANS PER 31 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</si>
</sst>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 * #,##0_ ;_ * \-#,##0_ ;_ * &quot;-&quot;??_ ;_ @_ "/>
    <numFmt numFmtId="165" formatCode="0_ ;\-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6"/>
      <name val="Times New Roman"/>
      <family val="1"/>
    </font>
    <font>
      <b/>
      <sz val="14"/>
      <name val="Times New Roman"/>
      <family val="1"/>
    </font>
    <font>
      <sz val="12"/>
      <color theme="1"/>
      <name val="Times New Roman"/>
      <family val="1"/>
    </font>
    <font>
      <b/>
      <u/>
      <sz val="14"/>
      <name val="Times New Roman"/>
      <family val="1"/>
    </font>
    <font>
      <b/>
      <sz val="18"/>
      <color theme="1"/>
      <name val="Times New Roman"/>
      <family val="1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/>
    <xf numFmtId="37" fontId="4" fillId="0" borderId="0" xfId="0" applyNumberFormat="1" applyFont="1" applyAlignment="1" applyProtection="1">
      <alignment horizontal="left"/>
    </xf>
    <xf numFmtId="37" fontId="5" fillId="0" borderId="0" xfId="0" applyNumberFormat="1" applyFont="1" applyAlignment="1" applyProtection="1">
      <alignment horizontal="left"/>
    </xf>
    <xf numFmtId="0" fontId="5" fillId="0" borderId="0" xfId="0" applyFont="1"/>
    <xf numFmtId="37" fontId="6" fillId="0" borderId="0" xfId="0" applyNumberFormat="1" applyFont="1" applyAlignment="1" applyProtection="1">
      <alignment horizontal="left"/>
    </xf>
    <xf numFmtId="3" fontId="5" fillId="0" borderId="0" xfId="0" applyNumberFormat="1" applyFont="1" applyFill="1" applyAlignment="1">
      <alignment horizontal="right"/>
    </xf>
    <xf numFmtId="0" fontId="6" fillId="0" borderId="0" xfId="0" applyFont="1"/>
    <xf numFmtId="37" fontId="8" fillId="0" borderId="0" xfId="0" applyNumberFormat="1" applyFont="1" applyAlignment="1" applyProtection="1">
      <alignment horizontal="left"/>
    </xf>
    <xf numFmtId="0" fontId="9" fillId="0" borderId="0" xfId="0" applyFont="1"/>
    <xf numFmtId="3" fontId="6" fillId="0" borderId="0" xfId="0" applyNumberFormat="1" applyFont="1" applyFill="1" applyAlignment="1" applyProtection="1">
      <alignment horizontal="right"/>
    </xf>
    <xf numFmtId="0" fontId="7" fillId="0" borderId="0" xfId="0" applyFont="1"/>
    <xf numFmtId="164" fontId="3" fillId="0" borderId="0" xfId="1" applyNumberFormat="1" applyFont="1"/>
    <xf numFmtId="164" fontId="5" fillId="0" borderId="0" xfId="1" applyNumberFormat="1" applyFont="1" applyFill="1" applyAlignment="1">
      <alignment horizontal="right"/>
    </xf>
    <xf numFmtId="0" fontId="11" fillId="0" borderId="0" xfId="0" applyFont="1"/>
    <xf numFmtId="0" fontId="12" fillId="0" borderId="0" xfId="0" applyFont="1"/>
    <xf numFmtId="164" fontId="7" fillId="0" borderId="0" xfId="1" applyNumberFormat="1" applyFont="1" applyFill="1"/>
    <xf numFmtId="164" fontId="6" fillId="0" borderId="0" xfId="1" applyNumberFormat="1" applyFont="1" applyFill="1"/>
    <xf numFmtId="0" fontId="3" fillId="0" borderId="0" xfId="0" applyFont="1" applyBorder="1"/>
    <xf numFmtId="164" fontId="7" fillId="0" borderId="1" xfId="1" applyNumberFormat="1" applyFont="1" applyFill="1" applyBorder="1" applyAlignment="1">
      <alignment horizontal="right"/>
    </xf>
    <xf numFmtId="165" fontId="6" fillId="0" borderId="0" xfId="1" quotePrefix="1" applyNumberFormat="1" applyFont="1" applyFill="1" applyAlignment="1">
      <alignment horizontal="right"/>
    </xf>
    <xf numFmtId="165" fontId="0" fillId="0" borderId="0" xfId="1" applyNumberFormat="1" applyFont="1"/>
    <xf numFmtId="0" fontId="1" fillId="0" borderId="0" xfId="0" applyFont="1"/>
    <xf numFmtId="3" fontId="6" fillId="2" borderId="0" xfId="0" applyNumberFormat="1" applyFont="1" applyFill="1" applyAlignment="1" applyProtection="1">
      <alignment horizontal="right"/>
    </xf>
    <xf numFmtId="165" fontId="6" fillId="2" borderId="0" xfId="1" quotePrefix="1" applyNumberFormat="1" applyFont="1" applyFill="1" applyAlignment="1">
      <alignment horizontal="right"/>
    </xf>
    <xf numFmtId="0" fontId="3" fillId="2" borderId="0" xfId="0" applyFont="1" applyFill="1"/>
    <xf numFmtId="3" fontId="5" fillId="2" borderId="0" xfId="0" applyNumberFormat="1" applyFont="1" applyFill="1" applyAlignment="1">
      <alignment horizontal="right"/>
    </xf>
    <xf numFmtId="0" fontId="0" fillId="2" borderId="0" xfId="0" applyFill="1"/>
    <xf numFmtId="164" fontId="3" fillId="2" borderId="0" xfId="1" applyNumberFormat="1" applyFont="1" applyFill="1"/>
    <xf numFmtId="164" fontId="7" fillId="2" borderId="0" xfId="1" applyNumberFormat="1" applyFont="1" applyFill="1" applyAlignment="1">
      <alignment horizontal="right"/>
    </xf>
    <xf numFmtId="164" fontId="7" fillId="2" borderId="0" xfId="1" applyNumberFormat="1" applyFont="1" applyFill="1"/>
    <xf numFmtId="164" fontId="6" fillId="2" borderId="0" xfId="1" applyNumberFormat="1" applyFont="1" applyFill="1"/>
    <xf numFmtId="164" fontId="5" fillId="2" borderId="0" xfId="1" applyNumberFormat="1" applyFont="1" applyFill="1" applyAlignment="1">
      <alignment horizontal="right"/>
    </xf>
    <xf numFmtId="3" fontId="6" fillId="3" borderId="0" xfId="0" applyNumberFormat="1" applyFont="1" applyFill="1" applyAlignment="1" applyProtection="1">
      <alignment horizontal="right"/>
    </xf>
    <xf numFmtId="165" fontId="6" fillId="3" borderId="0" xfId="1" quotePrefix="1" applyNumberFormat="1" applyFont="1" applyFill="1" applyAlignment="1">
      <alignment horizontal="right"/>
    </xf>
    <xf numFmtId="0" fontId="3" fillId="3" borderId="0" xfId="0" applyFont="1" applyFill="1"/>
    <xf numFmtId="3" fontId="5" fillId="3" borderId="0" xfId="0" applyNumberFormat="1" applyFont="1" applyFill="1" applyAlignment="1">
      <alignment horizontal="right"/>
    </xf>
    <xf numFmtId="0" fontId="0" fillId="3" borderId="0" xfId="0" applyFill="1"/>
    <xf numFmtId="164" fontId="3" fillId="3" borderId="0" xfId="1" applyNumberFormat="1" applyFont="1" applyFill="1"/>
    <xf numFmtId="164" fontId="7" fillId="3" borderId="0" xfId="1" applyNumberFormat="1" applyFont="1" applyFill="1" applyAlignment="1">
      <alignment horizontal="right"/>
    </xf>
    <xf numFmtId="164" fontId="7" fillId="3" borderId="0" xfId="1" applyNumberFormat="1" applyFont="1" applyFill="1"/>
    <xf numFmtId="164" fontId="6" fillId="3" borderId="0" xfId="1" applyNumberFormat="1" applyFont="1" applyFill="1"/>
    <xf numFmtId="164" fontId="5" fillId="3" borderId="0" xfId="1" applyNumberFormat="1" applyFont="1" applyFill="1" applyAlignment="1">
      <alignment horizontal="right"/>
    </xf>
    <xf numFmtId="164" fontId="0" fillId="3" borderId="0" xfId="1" applyNumberFormat="1" applyFont="1" applyFill="1"/>
    <xf numFmtId="0" fontId="9" fillId="3" borderId="0" xfId="0" quotePrefix="1" applyFont="1" applyFill="1" applyBorder="1" applyAlignment="1">
      <alignment horizontal="right"/>
    </xf>
    <xf numFmtId="0" fontId="7" fillId="3" borderId="0" xfId="0" applyFont="1" applyFill="1"/>
    <xf numFmtId="3" fontId="7" fillId="3" borderId="0" xfId="0" applyNumberFormat="1" applyFont="1" applyFill="1" applyBorder="1" applyAlignment="1">
      <alignment horizontal="right"/>
    </xf>
    <xf numFmtId="3" fontId="9" fillId="3" borderId="0" xfId="0" applyNumberFormat="1" applyFont="1" applyFill="1" applyBorder="1" applyAlignment="1">
      <alignment horizontal="right"/>
    </xf>
    <xf numFmtId="0" fontId="9" fillId="3" borderId="0" xfId="0" applyFont="1" applyFill="1"/>
    <xf numFmtId="0" fontId="9" fillId="2" borderId="0" xfId="0" quotePrefix="1" applyFont="1" applyFill="1" applyBorder="1" applyAlignment="1">
      <alignment horizontal="right"/>
    </xf>
    <xf numFmtId="0" fontId="7" fillId="2" borderId="0" xfId="0" applyFont="1" applyFill="1"/>
    <xf numFmtId="3" fontId="7" fillId="2" borderId="0" xfId="0" applyNumberFormat="1" applyFont="1" applyFill="1" applyBorder="1" applyAlignment="1">
      <alignment horizontal="right"/>
    </xf>
    <xf numFmtId="3" fontId="9" fillId="2" borderId="0" xfId="0" applyNumberFormat="1" applyFont="1" applyFill="1" applyBorder="1" applyAlignment="1">
      <alignment horizontal="right"/>
    </xf>
    <xf numFmtId="0" fontId="9" fillId="2" borderId="0" xfId="0" applyFont="1" applyFill="1"/>
    <xf numFmtId="164" fontId="3" fillId="2" borderId="0" xfId="1" applyNumberFormat="1" applyFont="1" applyFill="1" applyBorder="1"/>
    <xf numFmtId="164" fontId="10" fillId="2" borderId="0" xfId="1" applyNumberFormat="1" applyFont="1" applyFill="1" applyBorder="1"/>
    <xf numFmtId="0" fontId="13" fillId="2" borderId="0" xfId="0" applyFont="1" applyFill="1"/>
    <xf numFmtId="164" fontId="5" fillId="3" borderId="0" xfId="1" applyNumberFormat="1" applyFont="1" applyFill="1" applyBorder="1"/>
    <xf numFmtId="164" fontId="7" fillId="3" borderId="0" xfId="1" applyNumberFormat="1" applyFont="1" applyFill="1" applyBorder="1"/>
    <xf numFmtId="0" fontId="14" fillId="0" borderId="0" xfId="0" applyFont="1" applyAlignment="1">
      <alignment horizontal="right"/>
    </xf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M12" sqref="M12"/>
    </sheetView>
  </sheetViews>
  <sheetFormatPr defaultColWidth="8.85546875" defaultRowHeight="15" x14ac:dyDescent="0.25"/>
  <cols>
    <col min="1" max="1" width="26.7109375" customWidth="1"/>
    <col min="2" max="4" width="11.7109375" customWidth="1"/>
    <col min="5" max="5" width="3.7109375" customWidth="1"/>
    <col min="6" max="6" width="11.7109375" customWidth="1"/>
  </cols>
  <sheetData>
    <row r="1" spans="1:6" ht="20.100000000000001" x14ac:dyDescent="0.2">
      <c r="A1" s="1" t="s">
        <v>14</v>
      </c>
    </row>
    <row r="2" spans="1:6" ht="20.100000000000001" x14ac:dyDescent="0.2">
      <c r="A2" s="1"/>
    </row>
    <row r="3" spans="1:6" ht="20.100000000000001" x14ac:dyDescent="0.2">
      <c r="A3" s="9" t="s">
        <v>29</v>
      </c>
    </row>
    <row r="4" spans="1:6" ht="20.25" x14ac:dyDescent="0.3">
      <c r="A4" s="9"/>
      <c r="F4" s="60" t="s">
        <v>28</v>
      </c>
    </row>
    <row r="5" spans="1:6" x14ac:dyDescent="0.25">
      <c r="A5" s="3"/>
    </row>
    <row r="6" spans="1:6" ht="15.75" x14ac:dyDescent="0.25">
      <c r="A6" s="4"/>
      <c r="B6" s="24" t="s">
        <v>11</v>
      </c>
      <c r="C6" s="11" t="s">
        <v>12</v>
      </c>
      <c r="D6" s="34" t="s">
        <v>11</v>
      </c>
      <c r="F6" s="11" t="s">
        <v>12</v>
      </c>
    </row>
    <row r="7" spans="1:6" ht="15.75" x14ac:dyDescent="0.25">
      <c r="A7" s="5"/>
      <c r="B7" s="25">
        <v>2022</v>
      </c>
      <c r="C7" s="21">
        <v>2023</v>
      </c>
      <c r="D7" s="35">
        <v>2023</v>
      </c>
      <c r="E7" s="22"/>
      <c r="F7" s="21">
        <v>2024</v>
      </c>
    </row>
    <row r="8" spans="1:6" x14ac:dyDescent="0.25">
      <c r="A8" s="5"/>
      <c r="B8" s="26"/>
      <c r="D8" s="36"/>
    </row>
    <row r="9" spans="1:6" x14ac:dyDescent="0.25">
      <c r="A9" s="5"/>
      <c r="B9" s="27" t="s">
        <v>13</v>
      </c>
      <c r="C9" s="7" t="s">
        <v>13</v>
      </c>
      <c r="D9" s="37" t="s">
        <v>13</v>
      </c>
      <c r="F9" s="7" t="s">
        <v>13</v>
      </c>
    </row>
    <row r="10" spans="1:6" x14ac:dyDescent="0.25">
      <c r="A10" s="5"/>
      <c r="B10" s="28"/>
      <c r="D10" s="38"/>
    </row>
    <row r="11" spans="1:6" ht="15.75" x14ac:dyDescent="0.25">
      <c r="A11" s="6" t="s">
        <v>0</v>
      </c>
      <c r="B11" s="28"/>
      <c r="D11" s="38"/>
    </row>
    <row r="12" spans="1:6" x14ac:dyDescent="0.25">
      <c r="A12" s="5"/>
      <c r="B12" s="28"/>
      <c r="D12" s="38"/>
    </row>
    <row r="13" spans="1:6" x14ac:dyDescent="0.25">
      <c r="A13" s="5" t="s">
        <v>1</v>
      </c>
      <c r="B13" s="29">
        <v>8759</v>
      </c>
      <c r="C13" s="13">
        <v>6500</v>
      </c>
      <c r="D13" s="39">
        <v>20716.55</v>
      </c>
      <c r="F13" s="13">
        <v>6000</v>
      </c>
    </row>
    <row r="14" spans="1:6" x14ac:dyDescent="0.25">
      <c r="A14" s="5" t="s">
        <v>2</v>
      </c>
      <c r="B14" s="29">
        <f>5645+17587</f>
        <v>23232</v>
      </c>
      <c r="C14" s="13">
        <v>15000</v>
      </c>
      <c r="D14" s="39">
        <v>10665</v>
      </c>
      <c r="F14" s="13">
        <v>15000</v>
      </c>
    </row>
    <row r="15" spans="1:6" x14ac:dyDescent="0.25">
      <c r="A15" s="5" t="s">
        <v>3</v>
      </c>
      <c r="B15" s="29">
        <v>6</v>
      </c>
      <c r="C15" s="13" t="s">
        <v>25</v>
      </c>
      <c r="D15" s="39">
        <v>3.91</v>
      </c>
      <c r="F15" s="13" t="s">
        <v>25</v>
      </c>
    </row>
    <row r="16" spans="1:6" x14ac:dyDescent="0.25">
      <c r="A16" s="5" t="s">
        <v>4</v>
      </c>
      <c r="B16" s="29">
        <v>0</v>
      </c>
      <c r="C16" s="13">
        <v>100</v>
      </c>
      <c r="D16" s="36"/>
      <c r="F16" s="13">
        <v>450</v>
      </c>
    </row>
    <row r="17" spans="1:6" ht="15.75" x14ac:dyDescent="0.25">
      <c r="A17" s="5"/>
      <c r="B17" s="30" t="s">
        <v>13</v>
      </c>
      <c r="C17" s="20"/>
      <c r="D17" s="40" t="s">
        <v>13</v>
      </c>
      <c r="F17" s="20"/>
    </row>
    <row r="18" spans="1:6" ht="15.75" x14ac:dyDescent="0.25">
      <c r="A18" s="5"/>
      <c r="B18" s="31"/>
      <c r="C18" s="17"/>
      <c r="D18" s="41"/>
      <c r="F18" s="17"/>
    </row>
    <row r="19" spans="1:6" ht="15.75" x14ac:dyDescent="0.25">
      <c r="A19" s="8" t="s">
        <v>5</v>
      </c>
      <c r="B19" s="32">
        <f>+SUM(B13:B16)</f>
        <v>31997</v>
      </c>
      <c r="C19" s="18">
        <f>+SUM(C13:C16)</f>
        <v>21600</v>
      </c>
      <c r="D19" s="42">
        <f>+SUM(D13:D16)</f>
        <v>31385.46</v>
      </c>
      <c r="F19" s="18">
        <f>+SUM(F13:F16)</f>
        <v>21450</v>
      </c>
    </row>
    <row r="20" spans="1:6" x14ac:dyDescent="0.25">
      <c r="A20" s="5"/>
      <c r="B20" s="28"/>
      <c r="D20" s="38"/>
    </row>
    <row r="21" spans="1:6" x14ac:dyDescent="0.25">
      <c r="A21" s="5"/>
      <c r="B21" s="28"/>
      <c r="D21" s="38"/>
    </row>
    <row r="22" spans="1:6" x14ac:dyDescent="0.25">
      <c r="A22" s="5"/>
      <c r="B22" s="28"/>
      <c r="D22" s="38"/>
    </row>
    <row r="23" spans="1:6" ht="15.75" x14ac:dyDescent="0.25">
      <c r="A23" s="8" t="s">
        <v>6</v>
      </c>
      <c r="B23" s="28"/>
      <c r="D23" s="38"/>
    </row>
    <row r="24" spans="1:6" x14ac:dyDescent="0.25">
      <c r="A24" s="5"/>
      <c r="B24" s="28"/>
      <c r="D24" s="38"/>
    </row>
    <row r="25" spans="1:6" x14ac:dyDescent="0.25">
      <c r="A25" s="5" t="s">
        <v>7</v>
      </c>
      <c r="B25" s="29">
        <v>11330</v>
      </c>
      <c r="C25" s="13">
        <v>6000</v>
      </c>
      <c r="D25" s="44">
        <v>6202.64</v>
      </c>
      <c r="E25" s="23"/>
      <c r="F25" s="13">
        <v>6000</v>
      </c>
    </row>
    <row r="26" spans="1:6" x14ac:dyDescent="0.25">
      <c r="A26" s="5" t="s">
        <v>26</v>
      </c>
      <c r="B26" s="29">
        <f>124+680</f>
        <v>804</v>
      </c>
      <c r="C26" s="13">
        <v>500</v>
      </c>
      <c r="D26" s="44">
        <v>353</v>
      </c>
      <c r="E26" s="23"/>
      <c r="F26" s="13">
        <v>500</v>
      </c>
    </row>
    <row r="27" spans="1:6" x14ac:dyDescent="0.25">
      <c r="A27" s="5" t="s">
        <v>8</v>
      </c>
      <c r="B27" s="29">
        <v>19760</v>
      </c>
      <c r="C27" s="13">
        <v>15000</v>
      </c>
      <c r="D27" s="44">
        <v>20331.54</v>
      </c>
      <c r="E27" s="23"/>
      <c r="F27" s="13">
        <v>15000</v>
      </c>
    </row>
    <row r="28" spans="1:6" x14ac:dyDescent="0.25">
      <c r="A28" s="5" t="s">
        <v>9</v>
      </c>
      <c r="B28" s="29">
        <v>70</v>
      </c>
      <c r="C28" s="13">
        <v>70</v>
      </c>
      <c r="D28" s="44">
        <v>143.5</v>
      </c>
      <c r="E28" s="23"/>
      <c r="F28" s="13">
        <v>150</v>
      </c>
    </row>
    <row r="29" spans="1:6" x14ac:dyDescent="0.25">
      <c r="A29" s="5" t="s">
        <v>4</v>
      </c>
      <c r="B29" s="33">
        <f>267+217</f>
        <v>484</v>
      </c>
      <c r="C29" s="13">
        <v>400</v>
      </c>
      <c r="D29" s="44">
        <f>361.55+25</f>
        <v>386.55</v>
      </c>
      <c r="E29" s="23"/>
      <c r="F29" s="13">
        <v>300</v>
      </c>
    </row>
    <row r="30" spans="1:6" x14ac:dyDescent="0.25">
      <c r="A30" s="5"/>
      <c r="B30" s="33" t="s">
        <v>13</v>
      </c>
      <c r="C30" s="14" t="s">
        <v>13</v>
      </c>
      <c r="D30" s="43" t="s">
        <v>13</v>
      </c>
      <c r="E30" s="23"/>
      <c r="F30" s="14" t="s">
        <v>13</v>
      </c>
    </row>
    <row r="31" spans="1:6" ht="15.75" x14ac:dyDescent="0.25">
      <c r="A31" s="8" t="s">
        <v>5</v>
      </c>
      <c r="B31" s="31"/>
      <c r="C31" s="17"/>
      <c r="D31" s="41"/>
      <c r="F31" s="17"/>
    </row>
    <row r="32" spans="1:6" ht="15.75" x14ac:dyDescent="0.25">
      <c r="A32" s="5"/>
      <c r="B32" s="32">
        <f>+SUM(B25:B29)</f>
        <v>32448</v>
      </c>
      <c r="C32" s="18">
        <f>+SUM(C25:C29)</f>
        <v>21970</v>
      </c>
      <c r="D32" s="42">
        <f>+SUM(D25:D29)</f>
        <v>27417.23</v>
      </c>
      <c r="F32" s="18">
        <f>+SUM(F25:F29)</f>
        <v>21950</v>
      </c>
    </row>
    <row r="33" spans="1:6" x14ac:dyDescent="0.25">
      <c r="A33" s="5"/>
      <c r="B33" s="29"/>
      <c r="C33" s="13"/>
      <c r="D33" s="39"/>
      <c r="F33" s="13"/>
    </row>
    <row r="34" spans="1:6" x14ac:dyDescent="0.25">
      <c r="A34" s="2"/>
      <c r="B34" s="29"/>
      <c r="C34" s="13"/>
      <c r="D34" s="39"/>
      <c r="F34" s="13"/>
    </row>
    <row r="35" spans="1:6" ht="15.75" x14ac:dyDescent="0.25">
      <c r="A35" s="6" t="s">
        <v>10</v>
      </c>
      <c r="B35" s="32">
        <f>+B19-B32</f>
        <v>-451</v>
      </c>
      <c r="C35" s="18">
        <f>+C19-C32</f>
        <v>-370</v>
      </c>
      <c r="D35" s="42">
        <f>+D19-D32</f>
        <v>3968.2299999999996</v>
      </c>
      <c r="F35" s="18">
        <f>+F19-F32</f>
        <v>-500</v>
      </c>
    </row>
    <row r="36" spans="1:6" x14ac:dyDescent="0.25">
      <c r="A36" s="2"/>
    </row>
    <row r="37" spans="1:6" x14ac:dyDescent="0.25">
      <c r="A37" s="2"/>
    </row>
    <row r="38" spans="1:6" x14ac:dyDescent="0.25">
      <c r="A38" s="2"/>
    </row>
    <row r="39" spans="1:6" x14ac:dyDescent="0.25">
      <c r="A39" s="2"/>
    </row>
    <row r="40" spans="1:6" x14ac:dyDescent="0.25">
      <c r="A40" s="2"/>
    </row>
    <row r="41" spans="1:6" x14ac:dyDescent="0.25">
      <c r="A41" s="2"/>
    </row>
    <row r="42" spans="1:6" x14ac:dyDescent="0.25">
      <c r="A42" s="2"/>
    </row>
    <row r="43" spans="1:6" x14ac:dyDescent="0.25">
      <c r="A43" s="2"/>
    </row>
  </sheetData>
  <pageMargins left="0.7" right="0.7" top="0.75" bottom="0.75" header="0.3" footer="0.3"/>
  <pageSetup paperSize="9" orientation="portrait" horizontalDpi="4294967293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4" workbookViewId="0">
      <selection activeCell="C33" sqref="C33"/>
    </sheetView>
  </sheetViews>
  <sheetFormatPr defaultColWidth="8.85546875" defaultRowHeight="15" x14ac:dyDescent="0.25"/>
  <cols>
    <col min="1" max="1" width="29.28515625" customWidth="1"/>
    <col min="2" max="2" width="18.42578125" customWidth="1"/>
    <col min="3" max="3" width="8.7109375" customWidth="1"/>
    <col min="4" max="4" width="18.28515625" customWidth="1"/>
  </cols>
  <sheetData>
    <row r="1" spans="1:7" ht="23.25" customHeight="1" x14ac:dyDescent="0.25">
      <c r="A1" s="16" t="s">
        <v>14</v>
      </c>
      <c r="B1" s="16"/>
      <c r="C1" s="16"/>
      <c r="D1" s="2"/>
      <c r="E1" s="2"/>
    </row>
    <row r="2" spans="1:7" ht="15.95" x14ac:dyDescent="0.2">
      <c r="A2" s="8"/>
      <c r="B2" s="8"/>
      <c r="C2" s="8"/>
      <c r="D2" s="2"/>
      <c r="E2" s="2"/>
    </row>
    <row r="3" spans="1:7" ht="21" customHeight="1" x14ac:dyDescent="0.3">
      <c r="A3" s="15" t="s">
        <v>31</v>
      </c>
      <c r="B3" s="15"/>
      <c r="C3" s="15"/>
      <c r="D3" s="2"/>
      <c r="E3" s="2"/>
      <c r="G3" s="57"/>
    </row>
    <row r="4" spans="1:7" ht="15.95" x14ac:dyDescent="0.2">
      <c r="A4" s="8"/>
      <c r="B4" s="8"/>
      <c r="C4" s="8"/>
      <c r="D4" s="2"/>
      <c r="E4" s="2"/>
    </row>
    <row r="5" spans="1:7" ht="15.95" x14ac:dyDescent="0.2">
      <c r="A5" s="12"/>
      <c r="B5" s="12"/>
      <c r="C5" s="12"/>
      <c r="D5" s="19"/>
      <c r="E5" s="2"/>
    </row>
    <row r="6" spans="1:7" ht="18.75" x14ac:dyDescent="0.3">
      <c r="A6" s="10" t="s">
        <v>15</v>
      </c>
      <c r="B6" s="50" t="s">
        <v>27</v>
      </c>
      <c r="C6" s="10"/>
      <c r="D6" s="45" t="s">
        <v>30</v>
      </c>
      <c r="E6" s="2"/>
    </row>
    <row r="7" spans="1:7" ht="15.75" x14ac:dyDescent="0.25">
      <c r="A7" s="12"/>
      <c r="B7" s="51"/>
      <c r="C7" s="12"/>
      <c r="D7" s="46"/>
      <c r="E7" s="2"/>
    </row>
    <row r="8" spans="1:7" ht="15.75" x14ac:dyDescent="0.25">
      <c r="A8" s="12" t="s">
        <v>16</v>
      </c>
      <c r="B8" s="31">
        <v>2934.52</v>
      </c>
      <c r="C8" s="12"/>
      <c r="D8" s="41">
        <v>2938.43</v>
      </c>
      <c r="E8" s="2"/>
    </row>
    <row r="9" spans="1:7" ht="15.75" x14ac:dyDescent="0.25">
      <c r="A9" s="12"/>
      <c r="B9" s="31"/>
      <c r="C9" s="12"/>
      <c r="D9" s="41"/>
      <c r="E9" s="2"/>
    </row>
    <row r="10" spans="1:7" ht="15.75" x14ac:dyDescent="0.25">
      <c r="A10" s="12" t="s">
        <v>17</v>
      </c>
      <c r="B10" s="31">
        <v>10810.18</v>
      </c>
      <c r="C10" s="12"/>
      <c r="D10" s="41">
        <v>12975.42</v>
      </c>
      <c r="E10" s="2"/>
    </row>
    <row r="11" spans="1:7" ht="15.75" x14ac:dyDescent="0.25">
      <c r="A11" s="12"/>
      <c r="B11" s="31"/>
      <c r="C11" s="12"/>
      <c r="D11" s="41"/>
      <c r="E11" s="2"/>
    </row>
    <row r="12" spans="1:7" ht="15.75" x14ac:dyDescent="0.25">
      <c r="A12" s="12" t="s">
        <v>18</v>
      </c>
      <c r="B12" s="56">
        <v>0</v>
      </c>
      <c r="C12" s="12"/>
      <c r="D12" s="41">
        <v>1162.97</v>
      </c>
      <c r="E12" s="2"/>
    </row>
    <row r="13" spans="1:7" ht="15.75" x14ac:dyDescent="0.25">
      <c r="A13" s="12"/>
      <c r="B13" s="31"/>
      <c r="C13" s="12"/>
      <c r="D13" s="41"/>
      <c r="E13" s="2"/>
    </row>
    <row r="14" spans="1:7" ht="15.75" x14ac:dyDescent="0.25">
      <c r="A14" s="12"/>
      <c r="B14" s="52" t="s">
        <v>13</v>
      </c>
      <c r="C14" s="12"/>
      <c r="D14" s="47" t="s">
        <v>13</v>
      </c>
      <c r="E14" s="2"/>
    </row>
    <row r="15" spans="1:7" ht="15.75" x14ac:dyDescent="0.25">
      <c r="A15" s="12"/>
      <c r="B15" s="52"/>
      <c r="C15" s="12"/>
      <c r="D15" s="47"/>
      <c r="E15" s="2"/>
    </row>
    <row r="16" spans="1:7" ht="18.75" x14ac:dyDescent="0.3">
      <c r="A16" s="10" t="s">
        <v>19</v>
      </c>
      <c r="B16" s="53">
        <f>SUM(B8:B15)</f>
        <v>13744.7</v>
      </c>
      <c r="C16" s="10"/>
      <c r="D16" s="48">
        <f>SUM(D8:D15)</f>
        <v>17076.82</v>
      </c>
      <c r="E16" s="2"/>
    </row>
    <row r="17" spans="1:5" ht="15.75" x14ac:dyDescent="0.25">
      <c r="A17" s="12"/>
      <c r="B17" s="51"/>
      <c r="C17" s="12"/>
      <c r="D17" s="46"/>
      <c r="E17" s="2"/>
    </row>
    <row r="18" spans="1:5" ht="15.75" x14ac:dyDescent="0.25">
      <c r="A18" s="12"/>
      <c r="B18" s="51"/>
      <c r="C18" s="12"/>
      <c r="D18" s="46"/>
      <c r="E18" s="2"/>
    </row>
    <row r="19" spans="1:5" ht="15.75" x14ac:dyDescent="0.25">
      <c r="A19" s="12"/>
      <c r="B19" s="51"/>
      <c r="C19" s="12"/>
      <c r="D19" s="46"/>
      <c r="E19" s="2"/>
    </row>
    <row r="20" spans="1:5" ht="15.75" x14ac:dyDescent="0.25">
      <c r="A20" s="12"/>
      <c r="B20" s="51"/>
      <c r="C20" s="12"/>
      <c r="D20" s="46"/>
      <c r="E20" s="2"/>
    </row>
    <row r="21" spans="1:5" ht="18.75" x14ac:dyDescent="0.3">
      <c r="A21" s="10" t="s">
        <v>20</v>
      </c>
      <c r="B21" s="54"/>
      <c r="C21" s="10"/>
      <c r="D21" s="49"/>
      <c r="E21" s="2"/>
    </row>
    <row r="22" spans="1:5" ht="15.75" x14ac:dyDescent="0.25">
      <c r="A22" s="12"/>
      <c r="B22" s="51"/>
      <c r="C22" s="12"/>
      <c r="D22" s="46"/>
      <c r="E22" s="2"/>
    </row>
    <row r="23" spans="1:5" ht="15.75" x14ac:dyDescent="0.25">
      <c r="A23" s="12" t="s">
        <v>21</v>
      </c>
      <c r="B23" s="31">
        <f>12346.08-451</f>
        <v>11895.08</v>
      </c>
      <c r="C23" s="12"/>
      <c r="D23" s="41">
        <f>11894.82+3968</f>
        <v>15862.82</v>
      </c>
      <c r="E23" s="2"/>
    </row>
    <row r="24" spans="1:5" ht="15.75" x14ac:dyDescent="0.25">
      <c r="A24" s="12"/>
      <c r="B24" s="31"/>
      <c r="C24" s="12"/>
      <c r="D24" s="41"/>
      <c r="E24" s="2"/>
    </row>
    <row r="25" spans="1:5" ht="15.75" x14ac:dyDescent="0.25">
      <c r="A25" s="12" t="s">
        <v>24</v>
      </c>
      <c r="B25" s="31">
        <v>1849.88</v>
      </c>
      <c r="C25" s="12"/>
      <c r="D25" s="41">
        <v>1214.05</v>
      </c>
      <c r="E25" s="2"/>
    </row>
    <row r="26" spans="1:5" ht="15.75" x14ac:dyDescent="0.25">
      <c r="A26" s="12"/>
      <c r="B26" s="55"/>
      <c r="C26" s="12"/>
      <c r="D26" s="58"/>
      <c r="E26" s="2"/>
    </row>
    <row r="27" spans="1:5" ht="15.75" x14ac:dyDescent="0.25">
      <c r="A27" s="12" t="s">
        <v>22</v>
      </c>
      <c r="B27" s="56">
        <v>0</v>
      </c>
      <c r="C27" s="12"/>
      <c r="D27" s="59">
        <v>0</v>
      </c>
      <c r="E27" s="2"/>
    </row>
    <row r="28" spans="1:5" ht="15.75" x14ac:dyDescent="0.25">
      <c r="A28" s="12"/>
      <c r="B28" s="52" t="s">
        <v>13</v>
      </c>
      <c r="C28" s="12"/>
      <c r="D28" s="47" t="s">
        <v>13</v>
      </c>
      <c r="E28" s="2"/>
    </row>
    <row r="29" spans="1:5" ht="15.75" x14ac:dyDescent="0.25">
      <c r="A29" s="12"/>
      <c r="B29" s="52"/>
      <c r="C29" s="12"/>
      <c r="D29" s="47"/>
      <c r="E29" s="2"/>
    </row>
    <row r="30" spans="1:5" ht="18.75" x14ac:dyDescent="0.3">
      <c r="A30" s="10" t="s">
        <v>23</v>
      </c>
      <c r="B30" s="53">
        <f>SUM(B20:B29)</f>
        <v>13744.96</v>
      </c>
      <c r="C30" s="10"/>
      <c r="D30" s="48">
        <f>SUM(D20:D29)</f>
        <v>17076.87</v>
      </c>
      <c r="E30" s="2"/>
    </row>
    <row r="31" spans="1:5" ht="15.75" x14ac:dyDescent="0.25">
      <c r="A31" s="12"/>
      <c r="B31" s="12"/>
      <c r="C31" s="12"/>
      <c r="D31" s="2"/>
      <c r="E31" s="2"/>
    </row>
    <row r="32" spans="1:5" x14ac:dyDescent="0.25">
      <c r="A32" s="2"/>
      <c r="B32" s="2"/>
      <c r="C32" s="2"/>
      <c r="D32" s="2"/>
      <c r="E32" s="2"/>
    </row>
    <row r="33" spans="1:5" x14ac:dyDescent="0.25">
      <c r="A33" s="2"/>
      <c r="B33" s="2"/>
      <c r="C33" s="2"/>
      <c r="D33" s="2"/>
      <c r="E33" s="2"/>
    </row>
    <row r="34" spans="1:5" x14ac:dyDescent="0.25">
      <c r="A34" s="2"/>
      <c r="B34" s="2"/>
      <c r="C34" s="2"/>
      <c r="D34" s="2"/>
      <c r="E34" s="2"/>
    </row>
    <row r="35" spans="1:5" x14ac:dyDescent="0.25">
      <c r="A35" s="2"/>
      <c r="B35" s="2"/>
      <c r="C35" s="2"/>
      <c r="D35" s="2"/>
      <c r="E35" s="2"/>
    </row>
    <row r="36" spans="1:5" x14ac:dyDescent="0.25">
      <c r="A36" s="2"/>
      <c r="B36" s="2"/>
      <c r="C36" s="2"/>
      <c r="D36" s="2"/>
      <c r="E36" s="2"/>
    </row>
    <row r="37" spans="1:5" x14ac:dyDescent="0.25">
      <c r="A37" s="2"/>
      <c r="B37" s="2"/>
      <c r="C37" s="2"/>
      <c r="D37" s="2"/>
      <c r="E37" s="2"/>
    </row>
  </sheetData>
  <pageMargins left="0.7" right="0.7" top="0.75" bottom="0.75" header="0.3" footer="0.3"/>
  <pageSetup paperSize="9" orientation="portrait" horizontalDpi="4294967293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exploitatie 2023</vt:lpstr>
      <vt:lpstr>balans 2023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Kaars</dc:creator>
  <cp:lastModifiedBy>Kaars</cp:lastModifiedBy>
  <cp:lastPrinted>2024-02-21T20:46:20Z</cp:lastPrinted>
  <dcterms:created xsi:type="dcterms:W3CDTF">2016-02-29T15:13:59Z</dcterms:created>
  <dcterms:modified xsi:type="dcterms:W3CDTF">2024-02-21T20:51:29Z</dcterms:modified>
</cp:coreProperties>
</file>